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LEP" sheetId="1" r:id="rId1"/>
  </sheets>
  <externalReferences>
    <externalReference r:id="rId4"/>
    <externalReference r:id="rId5"/>
    <externalReference r:id="rId6"/>
  </externalReferences>
  <definedNames>
    <definedName name="\c">#REF!</definedName>
    <definedName name="\d">#REF!</definedName>
    <definedName name="\e">#REF!</definedName>
    <definedName name="\i">#REF!</definedName>
    <definedName name="\j">#REF!</definedName>
    <definedName name="\n">#REF!</definedName>
    <definedName name="\q">#REF!</definedName>
    <definedName name="\s">#REF!</definedName>
    <definedName name="\x">#REF!</definedName>
    <definedName name="_Fill" hidden="1">#REF!</definedName>
    <definedName name="aaa">#REF!</definedName>
    <definedName name="abc">'[2]SCHB.LDLB'!#REF!</definedName>
    <definedName name="HTML_CodePage" hidden="1">1252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_xlnm.Print_Area" localSheetId="0">'LEP'!$A$1:$M$44</definedName>
    <definedName name="PRINT_AREA_MI">#REF!</definedName>
    <definedName name="PRINT_TITLES_MI">#REF!</definedName>
    <definedName name="QTTCERAMICTILES">#REF!</definedName>
    <definedName name="QTY_35FLUSHDOORS">#REF!</definedName>
    <definedName name="QTY_CINDER_FILL">#REF!</definedName>
    <definedName name="QTY_DTP_AL_DOORS">#REF!</definedName>
    <definedName name="QTY_DTP_BRICKBATS">#REF!</definedName>
    <definedName name="QTY_DTP_BRICKS">#REF!</definedName>
    <definedName name="QTY_DTP_BWPANELS">#REF!</definedName>
    <definedName name="QTY_DTP_COLLAP.SHUTTERS">#REF!</definedName>
    <definedName name="QTY_DTP_KAPCHI_GRIT">#REF!</definedName>
    <definedName name="QTY_DTP_PARTICLEBOARDPANELS">#REF!</definedName>
    <definedName name="QTY_DTP_ROLL.SHUTTERS">#REF!</definedName>
    <definedName name="QTY_DTP_SAND">#REF!</definedName>
    <definedName name="QTY_DTP_STEEL_W_V">#REF!</definedName>
    <definedName name="QTY_DWV_FOR_L.Polish">#REF!</definedName>
    <definedName name="QTY_DWV_FOR_PAINTING">#REF!</definedName>
    <definedName name="QTY_ENAMEL_PAINT">#REF!</definedName>
    <definedName name="QTY_HYSD_TONNE">#REF!</definedName>
    <definedName name="QTY_LAQUER_POLISH">#REF!</definedName>
    <definedName name="QTY_MS_TONNE">#REF!</definedName>
    <definedName name="QTY_PLASTIC_PAINT">#REF!</definedName>
    <definedName name="QTY_TOTALSTEEL_TONNE">#REF!</definedName>
    <definedName name="QTY_WHITELIME">#REF!</definedName>
    <definedName name="QTY_WP_CEMENT_PAINT">#REF!</definedName>
    <definedName name="QTY100MMCCJALI">#REF!</definedName>
    <definedName name="QTY100SWP">#REF!</definedName>
    <definedName name="QTY110PVCRW">#REF!</definedName>
    <definedName name="QTY110PVCS">#REF!</definedName>
    <definedName name="QTY150SWP">#REF!</definedName>
    <definedName name="QTY15GIP">#REF!</definedName>
    <definedName name="QTY160PVCS">#REF!</definedName>
    <definedName name="QTY25GIP">#REF!</definedName>
    <definedName name="QTY32GIP">#REF!</definedName>
    <definedName name="QTY40GIP">#REF!</definedName>
    <definedName name="QTY40GMVAVLE">#REF!</definedName>
    <definedName name="QTY430260CURINAL">#REF!</definedName>
    <definedName name="QTY50GIP">#REF!</definedName>
    <definedName name="QTY50GMVALVE">#REF!</definedName>
    <definedName name="QTY550400COWB">#REF!</definedName>
    <definedName name="QTY550400CWB">#REF!</definedName>
    <definedName name="QTY550400WWB">#REF!</definedName>
    <definedName name="QTY550450_FF_MIRROR">#REF!</definedName>
    <definedName name="QTY60020_CPB_TOWELRAIL">#REF!</definedName>
    <definedName name="QTY600450_FF_MIRROR">#REF!</definedName>
    <definedName name="QTY600450150_EWSINK">#REF!</definedName>
    <definedName name="QTY600450CIMHCOVER">#REF!</definedName>
    <definedName name="QTY65GIP">#REF!</definedName>
    <definedName name="QTY65GMVALVE">#REF!</definedName>
    <definedName name="QTYARCHES">#REF!</definedName>
    <definedName name="QTYBBCC1510">'[2]SCHB.LDLB'!#REF!</definedName>
    <definedName name="QTYBC">#REF!</definedName>
    <definedName name="QTYBEAMS">#REF!</definedName>
    <definedName name="QTYCEMENT">#REF!</definedName>
    <definedName name="QTYCEWC">#REF!</definedName>
    <definedName name="QTYCGTFD">#REF!</definedName>
    <definedName name="QTYCHHAJJAS">#REF!</definedName>
    <definedName name="QTYCMOSAIC">#REF!</definedName>
    <definedName name="QTYCOLUMNS">#REF!</definedName>
    <definedName name="QTYCONCEALEDCOCK">#REF!</definedName>
    <definedName name="QTYCONCRETE">#REF!</definedName>
    <definedName name="QTYCORNICES">#REF!</definedName>
    <definedName name="QTYCOWC">#REF!</definedName>
    <definedName name="QTYDOMES">#REF!</definedName>
    <definedName name="QTYFC">#REF!</definedName>
    <definedName name="QTYFINS">#REF!</definedName>
    <definedName name="QTYFOOTINGS">#REF!</definedName>
    <definedName name="QTYGRANITE">#REF!</definedName>
    <definedName name="QTYGREYMOSAIC">#REF!</definedName>
    <definedName name="QTYGT">#REF!</definedName>
    <definedName name="QTYITWOODFRAME">#REF!</definedName>
    <definedName name="QTYLINTELS">#REF!</definedName>
    <definedName name="QTYMARBLE">#REF!</definedName>
    <definedName name="QTYNT">#REF!</definedName>
    <definedName name="QTYPBEAMS">#REF!</definedName>
    <definedName name="QTYPCC148">'[2]SCHB.LDLB'!#REF!</definedName>
    <definedName name="QTYPKS">#REF!</definedName>
    <definedName name="QTYPVCTANK">#REF!</definedName>
    <definedName name="QTYRKS">#REF!</definedName>
    <definedName name="QTYSHOWER">#REF!</definedName>
    <definedName name="QTYSLABS">#REF!</definedName>
    <definedName name="QTYSSTEEL">#REF!</definedName>
    <definedName name="QTYSTAIRS">#REF!</definedName>
    <definedName name="qtyTWSHUTTERS">#REF!</definedName>
    <definedName name="QTYWALLCAPS">#REF!</definedName>
    <definedName name="QTYWALLS">#REF!</definedName>
    <definedName name="QTYWGTFD">#REF!</definedName>
    <definedName name="QTYWIWC">#REF!</definedName>
    <definedName name="SNAME">#N/A</definedName>
    <definedName name="SUM">#N/A</definedName>
    <definedName name="TaxTV">10%</definedName>
    <definedName name="TaxXL">5%</definedName>
    <definedName name="TOTAL">#N/A</definedName>
  </definedNames>
  <calcPr fullCalcOnLoad="1"/>
</workbook>
</file>

<file path=xl/sharedStrings.xml><?xml version="1.0" encoding="utf-8"?>
<sst xmlns="http://schemas.openxmlformats.org/spreadsheetml/2006/main" count="61" uniqueCount="52">
  <si>
    <t>Araria</t>
  </si>
  <si>
    <t>Aurangabad</t>
  </si>
  <si>
    <t>Banka</t>
  </si>
  <si>
    <t>Begusarai</t>
  </si>
  <si>
    <t>Bhagalpur</t>
  </si>
  <si>
    <t>Bhojpur</t>
  </si>
  <si>
    <t>Buxar</t>
  </si>
  <si>
    <t>Darbhanga</t>
  </si>
  <si>
    <t>Gaya</t>
  </si>
  <si>
    <t>Gopalganj</t>
  </si>
  <si>
    <t>Jamui</t>
  </si>
  <si>
    <t>Jehanabad</t>
  </si>
  <si>
    <t>Kaimur</t>
  </si>
  <si>
    <t>Katihar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</si>
  <si>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</si>
  <si>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</si>
  <si>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</si>
  <si>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</si>
  <si>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</si>
  <si>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</si>
  <si>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</si>
  <si>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</si>
  <si>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Patna (Rural)</t>
  </si>
  <si>
    <t>Patna (Urban)</t>
  </si>
  <si>
    <t>Purnea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</si>
  <si>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</si>
  <si>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</si>
  <si>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</si>
  <si>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</si>
  <si>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</si>
  <si>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</si>
  <si>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</si>
  <si>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</si>
  <si>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</si>
  <si>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Arwal</t>
  </si>
  <si>
    <t>SL</t>
  </si>
  <si>
    <t>E. Champaran</t>
  </si>
  <si>
    <t>Khagria</t>
  </si>
  <si>
    <t xml:space="preserve">Vaishali </t>
  </si>
  <si>
    <t>W. Champaran</t>
  </si>
  <si>
    <t>TOTAL</t>
  </si>
  <si>
    <t>DISTRICT</t>
  </si>
  <si>
    <t>Fin.</t>
  </si>
  <si>
    <t>Teacher Report Card @ Rs. 15/- per Teacher</t>
  </si>
  <si>
    <t>Phy.</t>
  </si>
  <si>
    <t>School Report Card @ Rs. 15/- per School</t>
  </si>
  <si>
    <t>Student Report Card @ Rs. 25/- per Student</t>
  </si>
  <si>
    <t>L.F.M./Bridge Materials @ Rs. 1000/- per Upper Primary Section</t>
  </si>
  <si>
    <t>L.F.M./Bridge Materials @ Rs. 750/- per Primary Section</t>
  </si>
  <si>
    <t>Total L.E.P. Fund</t>
  </si>
  <si>
    <t>DISTRICT WISE COSTING OF L.E.P. for the finaniucal year 2014-15</t>
  </si>
  <si>
    <t>Bihar Education Project Council, Patna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</si>
</sst>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"/>
    <numFmt numFmtId="193" formatCode="mmm\-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"/>
    <numFmt numFmtId="199" formatCode="0.000"/>
    <numFmt numFmtId="200" formatCode="0.00000"/>
    <numFmt numFmtId="201" formatCode="_-* #,##0.00\ &quot;€&quot;_-;\-* #,##0.00\ &quot;€&quot;_-;_-* &quot;-&quot;??\ &quot;€&quot;_-;_-@_-"/>
    <numFmt numFmtId="202" formatCode="_-* #,##0\ _F_-;\-* #,##0\ _F_-;_-* &quot;-&quot;\ _F_-;_-@_-"/>
    <numFmt numFmtId="203" formatCode="_-* #,##0.00\ _F_-;\-* #,##0.00\ _F_-;_-* &quot;-&quot;??\ _F_-;_-@_-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_ &quot;Fr.&quot;\ * #,##0_ ;_ &quot;Fr.&quot;\ * \-#,##0_ ;_ &quot;Fr.&quot;\ * &quot;-&quot;_ ;_ @_ "/>
    <numFmt numFmtId="208" formatCode="_ &quot;Fr.&quot;\ * #,##0.00_ ;_ &quot;Fr.&quot;\ * \-#,##0.00_ ;_ &quot;Fr.&quot;\ * &quot;-&quot;??_ ;_ @_ "/>
    <numFmt numFmtId="209" formatCode="&quot;\&quot;#,##0;[Red]&quot;\&quot;\-#,##0"/>
    <numFmt numFmtId="210" formatCode="&quot;\&quot;#,##0.00;[Red]&quot;\&quot;\-#,##0.00"/>
    <numFmt numFmtId="211" formatCode="#,##0.00000000;[Red]\-#,##0.00000000"/>
    <numFmt numFmtId="212" formatCode="0.000000"/>
    <numFmt numFmtId="213" formatCode="0.0%"/>
    <numFmt numFmtId="214" formatCode="0.0000000"/>
    <numFmt numFmtId="215" formatCode="0.000000000"/>
    <numFmt numFmtId="216" formatCode="0.00000000"/>
    <numFmt numFmtId="217" formatCode="[$-F400]h:mm:ss\ AM/PM"/>
  </numFmts>
  <fonts count="35">
    <font>
      <sz val="10"/>
      <name val="Arial"/>
      <family val="0"/>
    </font>
    <font>
      <sz val="8"/>
      <name val="Arial"/>
      <family val="2"/>
    </font>
    <font>
      <sz val="11"/>
      <name val="‚l‚r ‚oƒSƒVƒbƒN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7"/>
      <color indexed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3" borderId="0" applyNumberFormat="0" applyBorder="0" applyAlignment="0" applyProtection="0"/>
    <xf numFmtId="3" fontId="7" fillId="0" borderId="0">
      <alignment/>
      <protection/>
    </xf>
    <xf numFmtId="164" fontId="8" fillId="0" borderId="1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20" borderId="2" applyNumberFormat="0" applyAlignment="0" applyProtection="0"/>
    <xf numFmtId="0" fontId="10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38" fontId="1" fillId="2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10" fontId="1" fillId="22" borderId="7" applyNumberFormat="0" applyBorder="0" applyAlignment="0" applyProtection="0"/>
    <xf numFmtId="0" fontId="19" fillId="0" borderId="8" applyNumberFormat="0" applyFill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1" fillId="0" borderId="0">
      <alignment/>
      <protection/>
    </xf>
    <xf numFmtId="21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2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23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8" fillId="0" borderId="0">
      <alignment/>
      <protection/>
    </xf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0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0" fontId="30" fillId="0" borderId="0">
      <alignment/>
      <protection/>
    </xf>
  </cellStyleXfs>
  <cellXfs count="59">
    <xf numFmtId="0" fontId="0" fillId="0" borderId="0" xfId="0" applyAlignment="1">
      <alignment/>
    </xf>
    <xf numFmtId="0" fontId="31" fillId="0" borderId="0" xfId="0" applyFont="1" applyAlignment="1">
      <alignment vertical="center"/>
    </xf>
    <xf numFmtId="0" fontId="32" fillId="24" borderId="7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 wrapText="1"/>
    </xf>
    <xf numFmtId="0" fontId="0" fillId="0" borderId="7" xfId="0" applyBorder="1" applyAlignment="1">
      <alignment horizontal="center"/>
    </xf>
    <xf numFmtId="0" fontId="32" fillId="24" borderId="7" xfId="0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7" xfId="0" applyNumberFormat="1" applyBorder="1" applyAlignment="1">
      <alignment horizontal="right"/>
    </xf>
    <xf numFmtId="0" fontId="32" fillId="0" borderId="12" xfId="0" applyFont="1" applyBorder="1" applyAlignment="1">
      <alignment horizontal="center" vertical="center" wrapText="1"/>
    </xf>
    <xf numFmtId="0" fontId="32" fillId="24" borderId="13" xfId="0" applyFont="1" applyFill="1" applyBorder="1" applyAlignment="1">
      <alignment vertical="center"/>
    </xf>
    <xf numFmtId="0" fontId="32" fillId="2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24" borderId="16" xfId="0" applyFont="1" applyFill="1" applyBorder="1" applyAlignment="1">
      <alignment vertical="center"/>
    </xf>
    <xf numFmtId="0" fontId="32" fillId="2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34" fillId="0" borderId="17" xfId="0" applyFont="1" applyBorder="1" applyAlignment="1">
      <alignment horizontal="center"/>
    </xf>
    <xf numFmtId="1" fontId="34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200" fontId="0" fillId="0" borderId="13" xfId="0" applyNumberFormat="1" applyBorder="1" applyAlignment="1">
      <alignment horizontal="right"/>
    </xf>
    <xf numFmtId="200" fontId="0" fillId="0" borderId="7" xfId="0" applyNumberFormat="1" applyBorder="1" applyAlignment="1">
      <alignment horizontal="right"/>
    </xf>
    <xf numFmtId="200" fontId="0" fillId="0" borderId="16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6" xfId="0" applyBorder="1" applyAlignment="1">
      <alignment horizontal="right"/>
    </xf>
    <xf numFmtId="200" fontId="32" fillId="24" borderId="13" xfId="0" applyNumberFormat="1" applyFont="1" applyFill="1" applyBorder="1" applyAlignment="1">
      <alignment horizontal="right" vertical="center"/>
    </xf>
    <xf numFmtId="200" fontId="32" fillId="24" borderId="7" xfId="0" applyNumberFormat="1" applyFont="1" applyFill="1" applyBorder="1" applyAlignment="1">
      <alignment horizontal="right" vertical="center"/>
    </xf>
    <xf numFmtId="200" fontId="32" fillId="24" borderId="16" xfId="0" applyNumberFormat="1" applyFont="1" applyFill="1" applyBorder="1" applyAlignment="1">
      <alignment horizontal="right" vertical="center"/>
    </xf>
    <xf numFmtId="200" fontId="34" fillId="0" borderId="17" xfId="0" applyNumberFormat="1" applyFont="1" applyBorder="1" applyAlignment="1">
      <alignment horizontal="right"/>
    </xf>
    <xf numFmtId="200" fontId="0" fillId="0" borderId="19" xfId="0" applyNumberFormat="1" applyBorder="1" applyAlignment="1">
      <alignment horizontal="center" vertical="top"/>
    </xf>
    <xf numFmtId="200" fontId="0" fillId="0" borderId="0" xfId="0" applyNumberFormat="1" applyAlignment="1">
      <alignment/>
    </xf>
    <xf numFmtId="200" fontId="0" fillId="0" borderId="20" xfId="0" applyNumberFormat="1" applyBorder="1" applyAlignment="1">
      <alignment horizontal="right"/>
    </xf>
    <xf numFmtId="200" fontId="0" fillId="0" borderId="21" xfId="0" applyNumberFormat="1" applyBorder="1" applyAlignment="1">
      <alignment horizontal="right"/>
    </xf>
    <xf numFmtId="200" fontId="34" fillId="0" borderId="22" xfId="0" applyNumberFormat="1" applyFont="1" applyBorder="1" applyAlignment="1">
      <alignment horizontal="right"/>
    </xf>
    <xf numFmtId="200" fontId="34" fillId="0" borderId="23" xfId="0" applyNumberFormat="1" applyFont="1" applyBorder="1" applyAlignment="1">
      <alignment horizontal="right"/>
    </xf>
    <xf numFmtId="200" fontId="34" fillId="0" borderId="24" xfId="0" applyNumberFormat="1" applyFont="1" applyBorder="1" applyAlignment="1">
      <alignment horizontal="right"/>
    </xf>
    <xf numFmtId="200" fontId="34" fillId="0" borderId="25" xfId="0" applyNumberFormat="1" applyFont="1" applyBorder="1" applyAlignment="1">
      <alignment horizontal="right"/>
    </xf>
    <xf numFmtId="0" fontId="0" fillId="0" borderId="26" xfId="0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200" fontId="33" fillId="0" borderId="28" xfId="0" applyNumberFormat="1" applyFont="1" applyBorder="1" applyAlignment="1">
      <alignment horizontal="center" vertical="center" wrapText="1"/>
    </xf>
    <xf numFmtId="200" fontId="33" fillId="24" borderId="17" xfId="0" applyNumberFormat="1" applyFont="1" applyFill="1" applyBorder="1" applyAlignment="1">
      <alignment horizontal="right" vertical="center"/>
    </xf>
    <xf numFmtId="200" fontId="34" fillId="0" borderId="19" xfId="0" applyNumberFormat="1" applyFont="1" applyBorder="1" applyAlignment="1">
      <alignment horizontal="right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</cellXfs>
  <cellStyles count="89">
    <cellStyle name="Normal" xfId="0"/>
    <cellStyle name="??                          " xfId="15"/>
    <cellStyle name="•W€_G7ATD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eE­ [0]_INQUIRY ¿μ¾÷AßAø " xfId="41"/>
    <cellStyle name="AeE­_INQUIRY ¿μ¾÷AßAø " xfId="42"/>
    <cellStyle name="AÞ¸¶ [0]_INQUIRY ¿?¾÷AßAø " xfId="43"/>
    <cellStyle name="AÞ¸¶_INQUIRY ¿?¾÷AßAø " xfId="44"/>
    <cellStyle name="Bad" xfId="45"/>
    <cellStyle name="Black" xfId="46"/>
    <cellStyle name="Border" xfId="47"/>
    <cellStyle name="C?AØ_¿?¾÷CoE² " xfId="48"/>
    <cellStyle name="C￥AØ_¿μ¾÷CoE² " xfId="49"/>
    <cellStyle name="Calculation" xfId="50"/>
    <cellStyle name="Check Cell" xfId="51"/>
    <cellStyle name="Comma" xfId="52"/>
    <cellStyle name="Comma [0]" xfId="53"/>
    <cellStyle name="Comma0" xfId="54"/>
    <cellStyle name="Currency" xfId="55"/>
    <cellStyle name="Currency [0]" xfId="56"/>
    <cellStyle name="Currency0" xfId="57"/>
    <cellStyle name="Date" xfId="58"/>
    <cellStyle name="Dezimal [0]_laroux" xfId="59"/>
    <cellStyle name="Dezimal_laroux" xfId="60"/>
    <cellStyle name="Euro" xfId="61"/>
    <cellStyle name="Explanatory Text" xfId="62"/>
    <cellStyle name="Fixed" xfId="63"/>
    <cellStyle name="Followed Hyperlink" xfId="64"/>
    <cellStyle name="Good" xfId="65"/>
    <cellStyle name="Grey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nput [yellow]" xfId="73"/>
    <cellStyle name="Linked Cell" xfId="74"/>
    <cellStyle name="Milliers [0]_laroux" xfId="75"/>
    <cellStyle name="Milliers_laroux" xfId="76"/>
    <cellStyle name="Neutral" xfId="77"/>
    <cellStyle name="Non défini" xfId="78"/>
    <cellStyle name="Normal - Style1" xfId="79"/>
    <cellStyle name="Normal 2" xfId="80"/>
    <cellStyle name="Normal 3" xfId="81"/>
    <cellStyle name="Note" xfId="82"/>
    <cellStyle name="Output" xfId="83"/>
    <cellStyle name="Percent" xfId="84"/>
    <cellStyle name="Percent [2]" xfId="85"/>
    <cellStyle name="Red" xfId="86"/>
    <cellStyle name="Title" xfId="87"/>
    <cellStyle name="Total" xfId="88"/>
    <cellStyle name="Währung [0]_RESULTS" xfId="89"/>
    <cellStyle name="Währung_RESULTS" xfId="90"/>
    <cellStyle name="Warning Text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HOBONG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jay\vijay\Documents%20and%20Settings\Vijay%20Kumar\My%20Documents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de4parkash\c\WINDOWS\Desktop\civilworks%20adcil%20team\My%20Documents\ESTLDLAB_R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de4parkash\c\WINDOWS\Desktop\civilworks%20adcil%20team\New%20Folder\My%20Documents\EST-GHCR&amp;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GUSARAI (2)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.LDLB"/>
      <sheetName val="rs.LDLB"/>
      <sheetName val="pc.LDLB"/>
      <sheetName val="ptwo.LDLB"/>
      <sheetName val="DWV.LDLB"/>
      <sheetName val="ca.LDLB"/>
      <sheetName val="abs.LDLB"/>
      <sheetName val="QTY.LDLB"/>
      <sheetName val="Rate in Words"/>
      <sheetName val="RA.LDLB"/>
      <sheetName val="Sheet1"/>
      <sheetName val="TF.LDLB"/>
      <sheetName val="TD.LDLB"/>
      <sheetName val="SCHB.LDLB"/>
      <sheetName val="SCHBnote.LDLB"/>
      <sheetName val="IND.LDLB"/>
      <sheetName val="BRSC.TR"/>
      <sheetName val="POLP.TR"/>
      <sheetName val="POL.TR"/>
      <sheetName val="Short Item.LDLB"/>
      <sheetName val="MA.LDLB"/>
      <sheetName val="MQ.LDLB"/>
      <sheetName val="COCS.LDLB"/>
      <sheetName val="FQ.LDLB"/>
      <sheetName val="CCS.LDLB"/>
      <sheetName val="SCS.LDLB"/>
      <sheetName val="SPS.LDLB"/>
      <sheetName val="BRSC.LDLB"/>
      <sheetName val="POLP.LDLB"/>
      <sheetName val="POL.LDLB"/>
      <sheetName val="TD TEND.LDLB"/>
      <sheetName val="SCHA TENDER.LDAC"/>
      <sheetName val="SCHB TENDER.LDLB"/>
      <sheetName val="SCHBnote TEND .LDLB"/>
      <sheetName val="SPS TEND.LDLB"/>
      <sheetName val="SCHB_LDLB"/>
      <sheetName val="districtwise awpp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d.HCR&amp;B"/>
      <sheetName val="rs.HCR&amp;B"/>
      <sheetName val="pc.HCR&amp;B"/>
      <sheetName val="ptwo.HCR&amp;B"/>
      <sheetName val="ca.HCR&amp;B"/>
      <sheetName val="abs.HCR&amp;B"/>
      <sheetName val="Short Item.HCR&amp;B"/>
      <sheetName val="QTY.HC&amp;B"/>
      <sheetName val="RA.HCR&amp;B"/>
      <sheetName val="DWV.HCR&amp;B"/>
      <sheetName val="Sheet1"/>
      <sheetName val="TF.LDAC"/>
      <sheetName val="TD.LDAC"/>
      <sheetName val="SCHB.LDAC"/>
      <sheetName val="SCHBnote.LDAC"/>
      <sheetName val="IND.LDLB"/>
      <sheetName val="BRSC.LDAC"/>
      <sheetName val="POLP.LDAC"/>
      <sheetName val="POL.LDAC"/>
      <sheetName val="COCS.LDAC"/>
      <sheetName val="MA.LDAC"/>
      <sheetName val="MQ.LDAC"/>
      <sheetName val="FQ.LDAC"/>
      <sheetName val="NAMES FOR DTP.LDAC"/>
      <sheetName val="CCS.LDAC"/>
      <sheetName val="SCS.LDAC"/>
      <sheetName val="SPS.LDAC"/>
      <sheetName val="#REF"/>
      <sheetName val="districtwise awpp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zoomScalePageLayoutView="0" workbookViewId="0" topLeftCell="A19">
      <selection activeCell="S29" sqref="S29"/>
    </sheetView>
  </sheetViews>
  <sheetFormatPr defaultColWidth="9.140625" defaultRowHeight="12.75"/>
  <cols>
    <col min="1" max="1" width="5.7109375" style="0" customWidth="1"/>
    <col min="2" max="2" width="13.421875" style="0" customWidth="1"/>
    <col min="3" max="3" width="9.140625" style="0" customWidth="1"/>
    <col min="4" max="4" width="10.00390625" style="0" customWidth="1"/>
    <col min="5" max="5" width="9.00390625" style="0" customWidth="1"/>
    <col min="6" max="6" width="11.8515625" style="0" customWidth="1"/>
    <col min="7" max="7" width="10.8515625" style="0" customWidth="1"/>
    <col min="8" max="8" width="13.7109375" style="0" customWidth="1"/>
    <col min="9" max="9" width="8.7109375" style="0" customWidth="1"/>
    <col min="10" max="10" width="10.8515625" style="0" customWidth="1"/>
    <col min="11" max="11" width="8.28125" style="0" customWidth="1"/>
    <col min="12" max="12" width="10.57421875" style="0" customWidth="1"/>
    <col min="13" max="13" width="13.7109375" style="38" bestFit="1" customWidth="1"/>
  </cols>
  <sheetData>
    <row r="1" spans="1:13" s="1" customFormat="1" ht="15.75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4" customFormat="1" ht="16.5" thickBot="1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8" customFormat="1" ht="38.25" customHeight="1" thickBot="1">
      <c r="A3" s="55" t="s">
        <v>35</v>
      </c>
      <c r="B3" s="57" t="s">
        <v>41</v>
      </c>
      <c r="C3" s="52" t="s">
        <v>43</v>
      </c>
      <c r="D3" s="53"/>
      <c r="E3" s="53" t="s">
        <v>45</v>
      </c>
      <c r="F3" s="53"/>
      <c r="G3" s="53" t="s">
        <v>46</v>
      </c>
      <c r="H3" s="53"/>
      <c r="I3" s="53" t="s">
        <v>48</v>
      </c>
      <c r="J3" s="53"/>
      <c r="K3" s="54" t="s">
        <v>47</v>
      </c>
      <c r="L3" s="54"/>
      <c r="M3" s="47" t="s">
        <v>49</v>
      </c>
    </row>
    <row r="4" spans="1:13" s="3" customFormat="1" ht="13.5" thickBot="1">
      <c r="A4" s="56"/>
      <c r="B4" s="58"/>
      <c r="C4" s="25" t="s">
        <v>44</v>
      </c>
      <c r="D4" s="26" t="s">
        <v>42</v>
      </c>
      <c r="E4" s="26" t="s">
        <v>44</v>
      </c>
      <c r="F4" s="26" t="s">
        <v>42</v>
      </c>
      <c r="G4" s="26" t="s">
        <v>44</v>
      </c>
      <c r="H4" s="26" t="s">
        <v>42</v>
      </c>
      <c r="I4" s="26" t="s">
        <v>44</v>
      </c>
      <c r="J4" s="26" t="s">
        <v>42</v>
      </c>
      <c r="K4" s="45" t="s">
        <v>44</v>
      </c>
      <c r="L4" s="46" t="s">
        <v>42</v>
      </c>
      <c r="M4" s="37" t="s">
        <v>42</v>
      </c>
    </row>
    <row r="5" spans="1:13" ht="12.75">
      <c r="A5" s="10">
        <v>1</v>
      </c>
      <c r="B5" s="11" t="s">
        <v>0</v>
      </c>
      <c r="C5" s="12">
        <v>9310</v>
      </c>
      <c r="D5" s="33">
        <f>+C5*0.00015</f>
        <v>1.3964999999999999</v>
      </c>
      <c r="E5" s="13">
        <v>2872</v>
      </c>
      <c r="F5" s="33">
        <f>+E5*0.00015</f>
        <v>0.43079999999999996</v>
      </c>
      <c r="G5" s="14">
        <v>567256</v>
      </c>
      <c r="H5" s="27">
        <f>+G5*0.00025</f>
        <v>141.814</v>
      </c>
      <c r="I5" s="30">
        <v>2872</v>
      </c>
      <c r="J5" s="33">
        <f>+I5*0.0075</f>
        <v>21.54</v>
      </c>
      <c r="K5" s="15">
        <v>741</v>
      </c>
      <c r="L5" s="39">
        <f>+K5*0.01</f>
        <v>7.41</v>
      </c>
      <c r="M5" s="42">
        <f>+D5+F5+H5+J5+L5</f>
        <v>172.5913</v>
      </c>
    </row>
    <row r="6" spans="1:13" ht="12.75">
      <c r="A6" s="16">
        <v>2</v>
      </c>
      <c r="B6" s="2" t="s">
        <v>34</v>
      </c>
      <c r="C6" s="6">
        <v>3231</v>
      </c>
      <c r="D6" s="34">
        <f aca="true" t="shared" si="0" ref="D6:D43">+C6*0.00015</f>
        <v>0.48464999999999997</v>
      </c>
      <c r="E6" s="5">
        <v>765</v>
      </c>
      <c r="F6" s="34">
        <f aca="true" t="shared" si="1" ref="F6:F43">+E6*0.00015</f>
        <v>0.11474999999999999</v>
      </c>
      <c r="G6" s="9">
        <v>149661</v>
      </c>
      <c r="H6" s="28">
        <f aca="true" t="shared" si="2" ref="H6:H43">+G6*0.00025</f>
        <v>37.41525</v>
      </c>
      <c r="I6" s="31">
        <v>765</v>
      </c>
      <c r="J6" s="34">
        <f aca="true" t="shared" si="3" ref="J6:J43">+I6*0.0075</f>
        <v>5.7375</v>
      </c>
      <c r="K6" s="7">
        <v>206</v>
      </c>
      <c r="L6" s="28">
        <f aca="true" t="shared" si="4" ref="L6:L43">+K6*0.01</f>
        <v>2.06</v>
      </c>
      <c r="M6" s="43">
        <f>+D6+F6+H6+J6+L6</f>
        <v>45.81215</v>
      </c>
    </row>
    <row r="7" spans="1:13" ht="12.75">
      <c r="A7" s="16">
        <v>3</v>
      </c>
      <c r="B7" s="2" t="s">
        <v>1</v>
      </c>
      <c r="C7" s="6">
        <v>10016</v>
      </c>
      <c r="D7" s="34">
        <f t="shared" si="0"/>
        <v>1.5024</v>
      </c>
      <c r="E7" s="5">
        <v>3246</v>
      </c>
      <c r="F7" s="34">
        <f t="shared" si="1"/>
        <v>0.48689999999999994</v>
      </c>
      <c r="G7" s="9">
        <v>536303</v>
      </c>
      <c r="H7" s="28">
        <f t="shared" si="2"/>
        <v>134.07575</v>
      </c>
      <c r="I7" s="31">
        <v>3246</v>
      </c>
      <c r="J7" s="34">
        <f t="shared" si="3"/>
        <v>24.345</v>
      </c>
      <c r="K7" s="7">
        <v>1032</v>
      </c>
      <c r="L7" s="28">
        <f t="shared" si="4"/>
        <v>10.32</v>
      </c>
      <c r="M7" s="43">
        <f aca="true" t="shared" si="5" ref="M7:M42">+D7+F7+H7+J7+L7</f>
        <v>170.73004999999998</v>
      </c>
    </row>
    <row r="8" spans="1:13" ht="12.75">
      <c r="A8" s="16">
        <v>4</v>
      </c>
      <c r="B8" s="2" t="s">
        <v>2</v>
      </c>
      <c r="C8" s="6">
        <v>7100</v>
      </c>
      <c r="D8" s="34">
        <f t="shared" si="0"/>
        <v>1.065</v>
      </c>
      <c r="E8" s="5">
        <v>2974</v>
      </c>
      <c r="F8" s="34">
        <f t="shared" si="1"/>
        <v>0.44609999999999994</v>
      </c>
      <c r="G8" s="9">
        <v>398149</v>
      </c>
      <c r="H8" s="28">
        <f t="shared" si="2"/>
        <v>99.53725</v>
      </c>
      <c r="I8" s="31">
        <v>2974</v>
      </c>
      <c r="J8" s="34">
        <f t="shared" si="3"/>
        <v>22.305</v>
      </c>
      <c r="K8" s="7">
        <v>874</v>
      </c>
      <c r="L8" s="28">
        <f t="shared" si="4"/>
        <v>8.74</v>
      </c>
      <c r="M8" s="43">
        <f t="shared" si="5"/>
        <v>132.09335000000002</v>
      </c>
    </row>
    <row r="9" spans="1:13" ht="12.75">
      <c r="A9" s="16">
        <v>5</v>
      </c>
      <c r="B9" s="2" t="s">
        <v>3</v>
      </c>
      <c r="C9" s="6">
        <v>13627</v>
      </c>
      <c r="D9" s="34">
        <f t="shared" si="0"/>
        <v>2.04405</v>
      </c>
      <c r="E9" s="5">
        <v>2317</v>
      </c>
      <c r="F9" s="34">
        <f t="shared" si="1"/>
        <v>0.34754999999999997</v>
      </c>
      <c r="G9" s="9">
        <v>580950</v>
      </c>
      <c r="H9" s="28">
        <f t="shared" si="2"/>
        <v>145.2375</v>
      </c>
      <c r="I9" s="31">
        <v>2317</v>
      </c>
      <c r="J9" s="34">
        <f t="shared" si="3"/>
        <v>17.377499999999998</v>
      </c>
      <c r="K9" s="7">
        <v>779</v>
      </c>
      <c r="L9" s="28">
        <f t="shared" si="4"/>
        <v>7.79</v>
      </c>
      <c r="M9" s="43">
        <f t="shared" si="5"/>
        <v>172.7966</v>
      </c>
    </row>
    <row r="10" spans="1:13" ht="12.75">
      <c r="A10" s="16">
        <v>6</v>
      </c>
      <c r="B10" s="2" t="s">
        <v>4</v>
      </c>
      <c r="C10" s="6">
        <v>11303</v>
      </c>
      <c r="D10" s="34">
        <f t="shared" si="0"/>
        <v>1.69545</v>
      </c>
      <c r="E10" s="5">
        <v>2872</v>
      </c>
      <c r="F10" s="34">
        <f t="shared" si="1"/>
        <v>0.43079999999999996</v>
      </c>
      <c r="G10" s="9">
        <v>569998</v>
      </c>
      <c r="H10" s="28">
        <f t="shared" si="2"/>
        <v>142.4995</v>
      </c>
      <c r="I10" s="31">
        <v>2872</v>
      </c>
      <c r="J10" s="34">
        <f t="shared" si="3"/>
        <v>21.54</v>
      </c>
      <c r="K10" s="7">
        <v>942</v>
      </c>
      <c r="L10" s="28">
        <f t="shared" si="4"/>
        <v>9.42</v>
      </c>
      <c r="M10" s="43">
        <f t="shared" si="5"/>
        <v>175.58575</v>
      </c>
    </row>
    <row r="11" spans="1:13" ht="12.75">
      <c r="A11" s="16">
        <v>7</v>
      </c>
      <c r="B11" s="2" t="s">
        <v>5</v>
      </c>
      <c r="C11" s="6">
        <v>11286</v>
      </c>
      <c r="D11" s="34">
        <f t="shared" si="0"/>
        <v>1.6928999999999998</v>
      </c>
      <c r="E11" s="5">
        <v>2897</v>
      </c>
      <c r="F11" s="34">
        <f t="shared" si="1"/>
        <v>0.43454999999999994</v>
      </c>
      <c r="G11" s="9">
        <v>491065</v>
      </c>
      <c r="H11" s="28">
        <f t="shared" si="2"/>
        <v>122.76625</v>
      </c>
      <c r="I11" s="31">
        <v>2897</v>
      </c>
      <c r="J11" s="34">
        <f t="shared" si="3"/>
        <v>21.7275</v>
      </c>
      <c r="K11" s="7">
        <v>854</v>
      </c>
      <c r="L11" s="28">
        <f t="shared" si="4"/>
        <v>8.540000000000001</v>
      </c>
      <c r="M11" s="43">
        <f t="shared" si="5"/>
        <v>155.16119999999998</v>
      </c>
    </row>
    <row r="12" spans="1:13" ht="12.75">
      <c r="A12" s="16">
        <v>8</v>
      </c>
      <c r="B12" s="2" t="s">
        <v>6</v>
      </c>
      <c r="C12" s="6">
        <v>7296</v>
      </c>
      <c r="D12" s="34">
        <f t="shared" si="0"/>
        <v>1.0943999999999998</v>
      </c>
      <c r="E12" s="5">
        <v>1687</v>
      </c>
      <c r="F12" s="34">
        <f t="shared" si="1"/>
        <v>0.25305</v>
      </c>
      <c r="G12" s="9">
        <v>359454</v>
      </c>
      <c r="H12" s="28">
        <f t="shared" si="2"/>
        <v>89.8635</v>
      </c>
      <c r="I12" s="31">
        <v>1687</v>
      </c>
      <c r="J12" s="34">
        <f t="shared" si="3"/>
        <v>12.6525</v>
      </c>
      <c r="K12" s="7">
        <v>503</v>
      </c>
      <c r="L12" s="28">
        <f t="shared" si="4"/>
        <v>5.03</v>
      </c>
      <c r="M12" s="43">
        <f t="shared" si="5"/>
        <v>108.89345</v>
      </c>
    </row>
    <row r="13" spans="1:13" ht="12.75">
      <c r="A13" s="16">
        <v>9</v>
      </c>
      <c r="B13" s="2" t="s">
        <v>7</v>
      </c>
      <c r="C13" s="6">
        <v>14224</v>
      </c>
      <c r="D13" s="34">
        <f t="shared" si="0"/>
        <v>2.1336</v>
      </c>
      <c r="E13" s="5">
        <v>3536</v>
      </c>
      <c r="F13" s="34">
        <f t="shared" si="1"/>
        <v>0.5304</v>
      </c>
      <c r="G13" s="9">
        <v>728210</v>
      </c>
      <c r="H13" s="28">
        <f t="shared" si="2"/>
        <v>182.0525</v>
      </c>
      <c r="I13" s="31">
        <v>3536</v>
      </c>
      <c r="J13" s="34">
        <f t="shared" si="3"/>
        <v>26.52</v>
      </c>
      <c r="K13" s="7">
        <v>1018</v>
      </c>
      <c r="L13" s="28">
        <f t="shared" si="4"/>
        <v>10.18</v>
      </c>
      <c r="M13" s="43">
        <f t="shared" si="5"/>
        <v>221.4165</v>
      </c>
    </row>
    <row r="14" spans="1:13" ht="12.75">
      <c r="A14" s="16">
        <v>10</v>
      </c>
      <c r="B14" s="2" t="s">
        <v>36</v>
      </c>
      <c r="C14" s="6">
        <v>19479</v>
      </c>
      <c r="D14" s="34">
        <f t="shared" si="0"/>
        <v>2.9218499999999996</v>
      </c>
      <c r="E14" s="5">
        <v>4778</v>
      </c>
      <c r="F14" s="34">
        <f t="shared" si="1"/>
        <v>0.7166999999999999</v>
      </c>
      <c r="G14" s="9">
        <v>1019037</v>
      </c>
      <c r="H14" s="28">
        <f t="shared" si="2"/>
        <v>254.75925</v>
      </c>
      <c r="I14" s="31">
        <v>4778</v>
      </c>
      <c r="J14" s="34">
        <f t="shared" si="3"/>
        <v>35.835</v>
      </c>
      <c r="K14" s="7">
        <v>1393</v>
      </c>
      <c r="L14" s="28">
        <f t="shared" si="4"/>
        <v>13.93</v>
      </c>
      <c r="M14" s="43">
        <f t="shared" si="5"/>
        <v>308.1628</v>
      </c>
    </row>
    <row r="15" spans="1:13" ht="12.75">
      <c r="A15" s="16">
        <v>11</v>
      </c>
      <c r="B15" s="2" t="s">
        <v>8</v>
      </c>
      <c r="C15" s="6">
        <v>13975</v>
      </c>
      <c r="D15" s="34">
        <f t="shared" si="0"/>
        <v>2.09625</v>
      </c>
      <c r="E15" s="5">
        <v>4607</v>
      </c>
      <c r="F15" s="34">
        <f t="shared" si="1"/>
        <v>0.6910499999999999</v>
      </c>
      <c r="G15" s="9">
        <v>830573</v>
      </c>
      <c r="H15" s="28">
        <f t="shared" si="2"/>
        <v>207.64325</v>
      </c>
      <c r="I15" s="31">
        <v>4607</v>
      </c>
      <c r="J15" s="34">
        <f t="shared" si="3"/>
        <v>34.5525</v>
      </c>
      <c r="K15" s="7">
        <v>1436</v>
      </c>
      <c r="L15" s="28">
        <f t="shared" si="4"/>
        <v>14.36</v>
      </c>
      <c r="M15" s="43">
        <f t="shared" si="5"/>
        <v>259.34305</v>
      </c>
    </row>
    <row r="16" spans="1:13" ht="12.75">
      <c r="A16" s="16">
        <v>12</v>
      </c>
      <c r="B16" s="2" t="s">
        <v>9</v>
      </c>
      <c r="C16" s="6">
        <v>11121</v>
      </c>
      <c r="D16" s="34">
        <f t="shared" si="0"/>
        <v>1.6681499999999998</v>
      </c>
      <c r="E16" s="5">
        <v>2517</v>
      </c>
      <c r="F16" s="34">
        <f t="shared" si="1"/>
        <v>0.37754999999999994</v>
      </c>
      <c r="G16" s="9">
        <v>489083</v>
      </c>
      <c r="H16" s="28">
        <f t="shared" si="2"/>
        <v>122.27075</v>
      </c>
      <c r="I16" s="31">
        <v>2517</v>
      </c>
      <c r="J16" s="34">
        <f t="shared" si="3"/>
        <v>18.877499999999998</v>
      </c>
      <c r="K16" s="7">
        <v>703</v>
      </c>
      <c r="L16" s="28">
        <f t="shared" si="4"/>
        <v>7.03</v>
      </c>
      <c r="M16" s="43">
        <f t="shared" si="5"/>
        <v>150.22395</v>
      </c>
    </row>
    <row r="17" spans="1:13" ht="12.75">
      <c r="A17" s="16">
        <v>13</v>
      </c>
      <c r="B17" s="2" t="s">
        <v>10</v>
      </c>
      <c r="C17" s="6">
        <v>8207</v>
      </c>
      <c r="D17" s="34">
        <f t="shared" si="0"/>
        <v>1.23105</v>
      </c>
      <c r="E17" s="5">
        <v>2568</v>
      </c>
      <c r="F17" s="34">
        <f t="shared" si="1"/>
        <v>0.3852</v>
      </c>
      <c r="G17" s="9">
        <v>396225</v>
      </c>
      <c r="H17" s="28">
        <f t="shared" si="2"/>
        <v>99.05625</v>
      </c>
      <c r="I17" s="31">
        <v>2568</v>
      </c>
      <c r="J17" s="34">
        <f t="shared" si="3"/>
        <v>19.259999999999998</v>
      </c>
      <c r="K17" s="7">
        <v>856</v>
      </c>
      <c r="L17" s="28">
        <f t="shared" si="4"/>
        <v>8.56</v>
      </c>
      <c r="M17" s="43">
        <f t="shared" si="5"/>
        <v>128.4925</v>
      </c>
    </row>
    <row r="18" spans="1:13" ht="12.75">
      <c r="A18" s="16">
        <v>14</v>
      </c>
      <c r="B18" s="2" t="s">
        <v>11</v>
      </c>
      <c r="C18" s="6">
        <v>5352</v>
      </c>
      <c r="D18" s="34">
        <f t="shared" si="0"/>
        <v>0.8028</v>
      </c>
      <c r="E18" s="5">
        <v>1258</v>
      </c>
      <c r="F18" s="34">
        <f t="shared" si="1"/>
        <v>0.18869999999999998</v>
      </c>
      <c r="G18" s="9">
        <v>222297</v>
      </c>
      <c r="H18" s="28">
        <f t="shared" si="2"/>
        <v>55.57425</v>
      </c>
      <c r="I18" s="31">
        <v>1258</v>
      </c>
      <c r="J18" s="34">
        <f t="shared" si="3"/>
        <v>9.435</v>
      </c>
      <c r="K18" s="7">
        <v>352</v>
      </c>
      <c r="L18" s="28">
        <f t="shared" si="4"/>
        <v>3.52</v>
      </c>
      <c r="M18" s="43">
        <f t="shared" si="5"/>
        <v>69.52074999999999</v>
      </c>
    </row>
    <row r="19" spans="1:13" ht="12.75">
      <c r="A19" s="16">
        <v>15</v>
      </c>
      <c r="B19" s="2" t="s">
        <v>12</v>
      </c>
      <c r="C19" s="6">
        <v>6317</v>
      </c>
      <c r="D19" s="34">
        <f t="shared" si="0"/>
        <v>0.9475499999999999</v>
      </c>
      <c r="E19" s="5">
        <v>1811</v>
      </c>
      <c r="F19" s="34">
        <f t="shared" si="1"/>
        <v>0.27165</v>
      </c>
      <c r="G19" s="9">
        <v>332085</v>
      </c>
      <c r="H19" s="28">
        <f t="shared" si="2"/>
        <v>83.02125</v>
      </c>
      <c r="I19" s="31">
        <v>1811</v>
      </c>
      <c r="J19" s="34">
        <f t="shared" si="3"/>
        <v>13.5825</v>
      </c>
      <c r="K19" s="7">
        <v>601</v>
      </c>
      <c r="L19" s="28">
        <f t="shared" si="4"/>
        <v>6.01</v>
      </c>
      <c r="M19" s="43">
        <f t="shared" si="5"/>
        <v>103.83295</v>
      </c>
    </row>
    <row r="20" spans="1:13" ht="12.75">
      <c r="A20" s="16">
        <v>16</v>
      </c>
      <c r="B20" s="2" t="s">
        <v>13</v>
      </c>
      <c r="C20" s="6">
        <v>12480</v>
      </c>
      <c r="D20" s="34">
        <f t="shared" si="0"/>
        <v>1.8719999999999999</v>
      </c>
      <c r="E20" s="5">
        <v>2993</v>
      </c>
      <c r="F20" s="34">
        <f t="shared" si="1"/>
        <v>0.44894999999999996</v>
      </c>
      <c r="G20" s="9">
        <v>640088</v>
      </c>
      <c r="H20" s="28">
        <f t="shared" si="2"/>
        <v>160.022</v>
      </c>
      <c r="I20" s="31">
        <v>2993</v>
      </c>
      <c r="J20" s="34">
        <f t="shared" si="3"/>
        <v>22.447499999999998</v>
      </c>
      <c r="K20" s="7">
        <v>899</v>
      </c>
      <c r="L20" s="28">
        <f t="shared" si="4"/>
        <v>8.99</v>
      </c>
      <c r="M20" s="43">
        <f t="shared" si="5"/>
        <v>193.78045</v>
      </c>
    </row>
    <row r="21" spans="1:13" ht="12.75">
      <c r="A21" s="16">
        <v>17</v>
      </c>
      <c r="B21" s="2" t="s">
        <v>37</v>
      </c>
      <c r="C21" s="6">
        <v>6823</v>
      </c>
      <c r="D21" s="34">
        <f t="shared" si="0"/>
        <v>1.02345</v>
      </c>
      <c r="E21" s="5">
        <v>1583</v>
      </c>
      <c r="F21" s="34">
        <f t="shared" si="1"/>
        <v>0.23744999999999997</v>
      </c>
      <c r="G21" s="9">
        <v>358990</v>
      </c>
      <c r="H21" s="28">
        <f t="shared" si="2"/>
        <v>89.7475</v>
      </c>
      <c r="I21" s="31">
        <v>1583</v>
      </c>
      <c r="J21" s="34">
        <f t="shared" si="3"/>
        <v>11.872499999999999</v>
      </c>
      <c r="K21" s="7">
        <v>520</v>
      </c>
      <c r="L21" s="28">
        <f t="shared" si="4"/>
        <v>5.2</v>
      </c>
      <c r="M21" s="43">
        <f t="shared" si="5"/>
        <v>108.08090000000001</v>
      </c>
    </row>
    <row r="22" spans="1:13" ht="12.75">
      <c r="A22" s="16">
        <v>18</v>
      </c>
      <c r="B22" s="2" t="s">
        <v>14</v>
      </c>
      <c r="C22" s="6">
        <v>6814</v>
      </c>
      <c r="D22" s="34">
        <f t="shared" si="0"/>
        <v>1.0221</v>
      </c>
      <c r="E22" s="5">
        <v>2493</v>
      </c>
      <c r="F22" s="34">
        <f t="shared" si="1"/>
        <v>0.37394999999999995</v>
      </c>
      <c r="G22" s="9">
        <v>404874</v>
      </c>
      <c r="H22" s="28">
        <f t="shared" si="2"/>
        <v>101.2185</v>
      </c>
      <c r="I22" s="31">
        <v>2493</v>
      </c>
      <c r="J22" s="34">
        <f t="shared" si="3"/>
        <v>18.697499999999998</v>
      </c>
      <c r="K22" s="7">
        <v>834</v>
      </c>
      <c r="L22" s="28">
        <f t="shared" si="4"/>
        <v>8.34</v>
      </c>
      <c r="M22" s="43">
        <f t="shared" si="5"/>
        <v>129.65205</v>
      </c>
    </row>
    <row r="23" spans="1:13" ht="12.75">
      <c r="A23" s="16">
        <v>19</v>
      </c>
      <c r="B23" s="2" t="s">
        <v>15</v>
      </c>
      <c r="C23" s="6">
        <v>4772</v>
      </c>
      <c r="D23" s="34">
        <f t="shared" si="0"/>
        <v>0.7158</v>
      </c>
      <c r="E23" s="5">
        <v>1073</v>
      </c>
      <c r="F23" s="34">
        <f t="shared" si="1"/>
        <v>0.16094999999999998</v>
      </c>
      <c r="G23" s="9">
        <v>209675</v>
      </c>
      <c r="H23" s="28">
        <f t="shared" si="2"/>
        <v>52.41875</v>
      </c>
      <c r="I23" s="31">
        <v>1073</v>
      </c>
      <c r="J23" s="34">
        <f t="shared" si="3"/>
        <v>8.0475</v>
      </c>
      <c r="K23" s="7">
        <v>294</v>
      </c>
      <c r="L23" s="28">
        <f t="shared" si="4"/>
        <v>2.94</v>
      </c>
      <c r="M23" s="43">
        <f t="shared" si="5"/>
        <v>64.283</v>
      </c>
    </row>
    <row r="24" spans="1:13" ht="12.75">
      <c r="A24" s="16">
        <v>20</v>
      </c>
      <c r="B24" s="2" t="s">
        <v>16</v>
      </c>
      <c r="C24" s="6">
        <v>8234</v>
      </c>
      <c r="D24" s="34">
        <f t="shared" si="0"/>
        <v>1.2350999999999999</v>
      </c>
      <c r="E24" s="5">
        <v>2329</v>
      </c>
      <c r="F24" s="34">
        <f t="shared" si="1"/>
        <v>0.34935</v>
      </c>
      <c r="G24" s="9">
        <v>476741</v>
      </c>
      <c r="H24" s="28">
        <f t="shared" si="2"/>
        <v>119.18525</v>
      </c>
      <c r="I24" s="31">
        <v>2329</v>
      </c>
      <c r="J24" s="34">
        <f t="shared" si="3"/>
        <v>17.467499999999998</v>
      </c>
      <c r="K24" s="7">
        <v>739</v>
      </c>
      <c r="L24" s="28">
        <f t="shared" si="4"/>
        <v>7.390000000000001</v>
      </c>
      <c r="M24" s="43">
        <f t="shared" si="5"/>
        <v>145.62720000000002</v>
      </c>
    </row>
    <row r="25" spans="1:13" ht="12.75">
      <c r="A25" s="16">
        <v>21</v>
      </c>
      <c r="B25" s="2" t="s">
        <v>17</v>
      </c>
      <c r="C25" s="6">
        <v>16834</v>
      </c>
      <c r="D25" s="34">
        <f t="shared" si="0"/>
        <v>2.5250999999999997</v>
      </c>
      <c r="E25" s="5">
        <v>4334</v>
      </c>
      <c r="F25" s="34">
        <f t="shared" si="1"/>
        <v>0.6500999999999999</v>
      </c>
      <c r="G25" s="9">
        <v>999895</v>
      </c>
      <c r="H25" s="28">
        <f t="shared" si="2"/>
        <v>249.97375</v>
      </c>
      <c r="I25" s="31">
        <v>4334</v>
      </c>
      <c r="J25" s="34">
        <f t="shared" si="3"/>
        <v>32.504999999999995</v>
      </c>
      <c r="K25" s="7">
        <v>1184</v>
      </c>
      <c r="L25" s="28">
        <f t="shared" si="4"/>
        <v>11.84</v>
      </c>
      <c r="M25" s="43">
        <f t="shared" si="5"/>
        <v>297.49395</v>
      </c>
    </row>
    <row r="26" spans="1:13" ht="12.75">
      <c r="A26" s="16">
        <v>22</v>
      </c>
      <c r="B26" s="2" t="s">
        <v>18</v>
      </c>
      <c r="C26" s="6">
        <v>6147</v>
      </c>
      <c r="D26" s="34">
        <f t="shared" si="0"/>
        <v>0.9220499999999999</v>
      </c>
      <c r="E26" s="5">
        <v>1620</v>
      </c>
      <c r="F26" s="34">
        <f t="shared" si="1"/>
        <v>0.24299999999999997</v>
      </c>
      <c r="G26" s="9">
        <v>249358</v>
      </c>
      <c r="H26" s="28">
        <f t="shared" si="2"/>
        <v>62.3395</v>
      </c>
      <c r="I26" s="31">
        <v>1620</v>
      </c>
      <c r="J26" s="34">
        <f t="shared" si="3"/>
        <v>12.15</v>
      </c>
      <c r="K26" s="7">
        <v>483</v>
      </c>
      <c r="L26" s="28">
        <f t="shared" si="4"/>
        <v>4.83</v>
      </c>
      <c r="M26" s="43">
        <f t="shared" si="5"/>
        <v>80.48455</v>
      </c>
    </row>
    <row r="27" spans="1:13" ht="12.75">
      <c r="A27" s="16">
        <v>23</v>
      </c>
      <c r="B27" s="2" t="s">
        <v>19</v>
      </c>
      <c r="C27" s="6">
        <v>18732</v>
      </c>
      <c r="D27" s="34">
        <f t="shared" si="0"/>
        <v>2.8097999999999996</v>
      </c>
      <c r="E27" s="5">
        <v>4565</v>
      </c>
      <c r="F27" s="34">
        <f t="shared" si="1"/>
        <v>0.68475</v>
      </c>
      <c r="G27" s="9">
        <v>862576</v>
      </c>
      <c r="H27" s="28">
        <f t="shared" si="2"/>
        <v>215.644</v>
      </c>
      <c r="I27" s="31">
        <v>4565</v>
      </c>
      <c r="J27" s="34">
        <f t="shared" si="3"/>
        <v>34.2375</v>
      </c>
      <c r="K27" s="7">
        <v>1440</v>
      </c>
      <c r="L27" s="28">
        <f t="shared" si="4"/>
        <v>14.4</v>
      </c>
      <c r="M27" s="43">
        <f t="shared" si="5"/>
        <v>267.77605</v>
      </c>
    </row>
    <row r="28" spans="1:13" ht="12.75">
      <c r="A28" s="16">
        <v>24</v>
      </c>
      <c r="B28" s="2" t="s">
        <v>20</v>
      </c>
      <c r="C28" s="6">
        <v>12035</v>
      </c>
      <c r="D28" s="34">
        <f t="shared" si="0"/>
        <v>1.8052499999999998</v>
      </c>
      <c r="E28" s="5">
        <v>3083</v>
      </c>
      <c r="F28" s="34">
        <f t="shared" si="1"/>
        <v>0.46244999999999997</v>
      </c>
      <c r="G28" s="9">
        <v>499597</v>
      </c>
      <c r="H28" s="28">
        <f t="shared" si="2"/>
        <v>124.89925000000001</v>
      </c>
      <c r="I28" s="31">
        <v>3083</v>
      </c>
      <c r="J28" s="34">
        <f t="shared" si="3"/>
        <v>23.1225</v>
      </c>
      <c r="K28" s="7">
        <v>853</v>
      </c>
      <c r="L28" s="28">
        <f t="shared" si="4"/>
        <v>8.53</v>
      </c>
      <c r="M28" s="43">
        <f t="shared" si="5"/>
        <v>158.81945000000002</v>
      </c>
    </row>
    <row r="29" spans="1:13" ht="12.75">
      <c r="A29" s="16">
        <v>25</v>
      </c>
      <c r="B29" s="2" t="s">
        <v>21</v>
      </c>
      <c r="C29" s="6">
        <v>7612</v>
      </c>
      <c r="D29" s="34">
        <f t="shared" si="0"/>
        <v>1.1418</v>
      </c>
      <c r="E29" s="5">
        <v>2406</v>
      </c>
      <c r="F29" s="34">
        <f t="shared" si="1"/>
        <v>0.36089999999999994</v>
      </c>
      <c r="G29" s="9">
        <v>480750</v>
      </c>
      <c r="H29" s="28">
        <f t="shared" si="2"/>
        <v>120.1875</v>
      </c>
      <c r="I29" s="31">
        <v>2406</v>
      </c>
      <c r="J29" s="34">
        <f t="shared" si="3"/>
        <v>18.044999999999998</v>
      </c>
      <c r="K29" s="7">
        <v>705</v>
      </c>
      <c r="L29" s="28">
        <f t="shared" si="4"/>
        <v>7.05</v>
      </c>
      <c r="M29" s="43">
        <f t="shared" si="5"/>
        <v>146.7852</v>
      </c>
    </row>
    <row r="30" spans="1:13" ht="12.75">
      <c r="A30" s="16">
        <v>26</v>
      </c>
      <c r="B30" s="2" t="s">
        <v>22</v>
      </c>
      <c r="C30" s="6">
        <v>15411</v>
      </c>
      <c r="D30" s="34">
        <f t="shared" si="0"/>
        <v>2.3116499999999998</v>
      </c>
      <c r="E30" s="5">
        <v>4024</v>
      </c>
      <c r="F30" s="34">
        <f t="shared" si="1"/>
        <v>0.6035999999999999</v>
      </c>
      <c r="G30" s="9">
        <v>673115</v>
      </c>
      <c r="H30" s="28">
        <f t="shared" si="2"/>
        <v>168.27875</v>
      </c>
      <c r="I30" s="31">
        <v>4024</v>
      </c>
      <c r="J30" s="34">
        <f t="shared" si="3"/>
        <v>30.18</v>
      </c>
      <c r="K30" s="7">
        <v>1028</v>
      </c>
      <c r="L30" s="28">
        <f t="shared" si="4"/>
        <v>10.28</v>
      </c>
      <c r="M30" s="43">
        <f t="shared" si="5"/>
        <v>211.654</v>
      </c>
    </row>
    <row r="31" spans="1:13" ht="12.75">
      <c r="A31" s="16">
        <v>27</v>
      </c>
      <c r="B31" s="2" t="s">
        <v>23</v>
      </c>
      <c r="C31" s="6">
        <v>1906</v>
      </c>
      <c r="D31" s="34">
        <f t="shared" si="0"/>
        <v>0.2859</v>
      </c>
      <c r="E31" s="5">
        <v>510</v>
      </c>
      <c r="F31" s="34">
        <f t="shared" si="1"/>
        <v>0.0765</v>
      </c>
      <c r="G31" s="9">
        <v>84971</v>
      </c>
      <c r="H31" s="28">
        <f t="shared" si="2"/>
        <v>21.24275</v>
      </c>
      <c r="I31" s="31">
        <v>510</v>
      </c>
      <c r="J31" s="34">
        <f t="shared" si="3"/>
        <v>3.8249999999999997</v>
      </c>
      <c r="K31" s="7">
        <v>160</v>
      </c>
      <c r="L31" s="28">
        <f t="shared" si="4"/>
        <v>1.6</v>
      </c>
      <c r="M31" s="43">
        <f t="shared" si="5"/>
        <v>27.030150000000003</v>
      </c>
    </row>
    <row r="32" spans="1:13" ht="12.75">
      <c r="A32" s="16">
        <v>28</v>
      </c>
      <c r="B32" s="2" t="s">
        <v>24</v>
      </c>
      <c r="C32" s="6">
        <v>9866</v>
      </c>
      <c r="D32" s="34">
        <f t="shared" si="0"/>
        <v>1.4798999999999998</v>
      </c>
      <c r="E32" s="5">
        <v>3370</v>
      </c>
      <c r="F32" s="34">
        <f t="shared" si="1"/>
        <v>0.5055</v>
      </c>
      <c r="G32" s="9">
        <v>693575</v>
      </c>
      <c r="H32" s="28">
        <f t="shared" si="2"/>
        <v>173.39375</v>
      </c>
      <c r="I32" s="31">
        <v>3370</v>
      </c>
      <c r="J32" s="34">
        <f t="shared" si="3"/>
        <v>25.275</v>
      </c>
      <c r="K32" s="7">
        <v>985</v>
      </c>
      <c r="L32" s="28">
        <f t="shared" si="4"/>
        <v>9.85</v>
      </c>
      <c r="M32" s="43">
        <f t="shared" si="5"/>
        <v>210.50415</v>
      </c>
    </row>
    <row r="33" spans="1:13" ht="12.75">
      <c r="A33" s="16">
        <v>29</v>
      </c>
      <c r="B33" s="2" t="s">
        <v>25</v>
      </c>
      <c r="C33" s="6">
        <v>10286</v>
      </c>
      <c r="D33" s="34">
        <f t="shared" si="0"/>
        <v>1.5429</v>
      </c>
      <c r="E33" s="5">
        <v>2969</v>
      </c>
      <c r="F33" s="34">
        <f t="shared" si="1"/>
        <v>0.44534999999999997</v>
      </c>
      <c r="G33" s="9">
        <v>552230</v>
      </c>
      <c r="H33" s="28">
        <f t="shared" si="2"/>
        <v>138.0575</v>
      </c>
      <c r="I33" s="31">
        <v>2969</v>
      </c>
      <c r="J33" s="34">
        <f t="shared" si="3"/>
        <v>22.2675</v>
      </c>
      <c r="K33" s="7">
        <v>840</v>
      </c>
      <c r="L33" s="28">
        <f t="shared" si="4"/>
        <v>8.4</v>
      </c>
      <c r="M33" s="43">
        <f t="shared" si="5"/>
        <v>170.71325</v>
      </c>
    </row>
    <row r="34" spans="1:13" ht="12.75">
      <c r="A34" s="16">
        <v>30</v>
      </c>
      <c r="B34" s="2" t="s">
        <v>26</v>
      </c>
      <c r="C34" s="6">
        <v>9485</v>
      </c>
      <c r="D34" s="34">
        <f t="shared" si="0"/>
        <v>1.42275</v>
      </c>
      <c r="E34" s="5">
        <v>1808</v>
      </c>
      <c r="F34" s="34">
        <f t="shared" si="1"/>
        <v>0.2712</v>
      </c>
      <c r="G34" s="9">
        <v>414116</v>
      </c>
      <c r="H34" s="28">
        <f t="shared" si="2"/>
        <v>103.529</v>
      </c>
      <c r="I34" s="31">
        <v>1808</v>
      </c>
      <c r="J34" s="34">
        <f t="shared" si="3"/>
        <v>13.559999999999999</v>
      </c>
      <c r="K34" s="7">
        <v>532</v>
      </c>
      <c r="L34" s="28">
        <f t="shared" si="4"/>
        <v>5.32</v>
      </c>
      <c r="M34" s="43">
        <f t="shared" si="5"/>
        <v>124.10294999999999</v>
      </c>
    </row>
    <row r="35" spans="1:13" ht="12.75">
      <c r="A35" s="16">
        <v>31</v>
      </c>
      <c r="B35" s="2" t="s">
        <v>27</v>
      </c>
      <c r="C35" s="6">
        <v>15860</v>
      </c>
      <c r="D35" s="34">
        <f t="shared" si="0"/>
        <v>2.379</v>
      </c>
      <c r="E35" s="5">
        <v>3659</v>
      </c>
      <c r="F35" s="34">
        <f t="shared" si="1"/>
        <v>0.54885</v>
      </c>
      <c r="G35" s="9">
        <v>845996</v>
      </c>
      <c r="H35" s="28">
        <f>+G35*0.00025</f>
        <v>211.499</v>
      </c>
      <c r="I35" s="31">
        <v>3659</v>
      </c>
      <c r="J35" s="34">
        <f t="shared" si="3"/>
        <v>27.4425</v>
      </c>
      <c r="K35" s="7">
        <v>1027</v>
      </c>
      <c r="L35" s="28">
        <f t="shared" si="4"/>
        <v>10.27</v>
      </c>
      <c r="M35" s="43">
        <f t="shared" si="5"/>
        <v>252.13935</v>
      </c>
    </row>
    <row r="36" spans="1:13" ht="12.75">
      <c r="A36" s="16">
        <v>32</v>
      </c>
      <c r="B36" s="2" t="s">
        <v>28</v>
      </c>
      <c r="C36" s="6">
        <v>14643</v>
      </c>
      <c r="D36" s="34">
        <f t="shared" si="0"/>
        <v>2.19645</v>
      </c>
      <c r="E36" s="5">
        <v>3734</v>
      </c>
      <c r="F36" s="34">
        <f t="shared" si="1"/>
        <v>0.5600999999999999</v>
      </c>
      <c r="G36" s="9">
        <v>772301</v>
      </c>
      <c r="H36" s="28">
        <f t="shared" si="2"/>
        <v>193.07525</v>
      </c>
      <c r="I36" s="31">
        <v>3734</v>
      </c>
      <c r="J36" s="34">
        <f t="shared" si="3"/>
        <v>28.005</v>
      </c>
      <c r="K36" s="7">
        <v>1123</v>
      </c>
      <c r="L36" s="28">
        <f t="shared" si="4"/>
        <v>11.23</v>
      </c>
      <c r="M36" s="43">
        <f t="shared" si="5"/>
        <v>235.0668</v>
      </c>
    </row>
    <row r="37" spans="1:13" ht="12.75">
      <c r="A37" s="16">
        <v>33</v>
      </c>
      <c r="B37" s="2" t="s">
        <v>29</v>
      </c>
      <c r="C37" s="6">
        <v>2447</v>
      </c>
      <c r="D37" s="34">
        <f t="shared" si="0"/>
        <v>0.36705</v>
      </c>
      <c r="E37" s="5">
        <v>747</v>
      </c>
      <c r="F37" s="34">
        <f t="shared" si="1"/>
        <v>0.11205</v>
      </c>
      <c r="G37" s="9">
        <v>129339</v>
      </c>
      <c r="H37" s="28">
        <f t="shared" si="2"/>
        <v>32.33475</v>
      </c>
      <c r="I37" s="31">
        <v>747</v>
      </c>
      <c r="J37" s="34">
        <f t="shared" si="3"/>
        <v>5.6025</v>
      </c>
      <c r="K37" s="7">
        <v>240</v>
      </c>
      <c r="L37" s="28">
        <f t="shared" si="4"/>
        <v>2.4</v>
      </c>
      <c r="M37" s="43">
        <f t="shared" si="5"/>
        <v>40.81635</v>
      </c>
    </row>
    <row r="38" spans="1:13" ht="12.75">
      <c r="A38" s="16">
        <v>34</v>
      </c>
      <c r="B38" s="2" t="s">
        <v>30</v>
      </c>
      <c r="C38" s="6">
        <v>2334</v>
      </c>
      <c r="D38" s="34">
        <f t="shared" si="0"/>
        <v>0.35009999999999997</v>
      </c>
      <c r="E38" s="5">
        <v>619</v>
      </c>
      <c r="F38" s="34">
        <f t="shared" si="1"/>
        <v>0.09284999999999999</v>
      </c>
      <c r="G38" s="9">
        <v>138565</v>
      </c>
      <c r="H38" s="28">
        <f t="shared" si="2"/>
        <v>34.64125</v>
      </c>
      <c r="I38" s="31">
        <v>619</v>
      </c>
      <c r="J38" s="34">
        <f t="shared" si="3"/>
        <v>4.6425</v>
      </c>
      <c r="K38" s="7">
        <v>197</v>
      </c>
      <c r="L38" s="28">
        <f t="shared" si="4"/>
        <v>1.97</v>
      </c>
      <c r="M38" s="43">
        <f t="shared" si="5"/>
        <v>41.6967</v>
      </c>
    </row>
    <row r="39" spans="1:13" ht="12.75">
      <c r="A39" s="16">
        <v>35</v>
      </c>
      <c r="B39" s="2" t="s">
        <v>31</v>
      </c>
      <c r="C39" s="6">
        <v>11632</v>
      </c>
      <c r="D39" s="34">
        <f t="shared" si="0"/>
        <v>1.7448</v>
      </c>
      <c r="E39" s="5">
        <v>3041</v>
      </c>
      <c r="F39" s="34">
        <f t="shared" si="1"/>
        <v>0.45614999999999994</v>
      </c>
      <c r="G39" s="9">
        <v>701996</v>
      </c>
      <c r="H39" s="28">
        <f t="shared" si="2"/>
        <v>175.499</v>
      </c>
      <c r="I39" s="31">
        <v>3041</v>
      </c>
      <c r="J39" s="34">
        <f t="shared" si="3"/>
        <v>22.807499999999997</v>
      </c>
      <c r="K39" s="7">
        <v>942</v>
      </c>
      <c r="L39" s="28">
        <f t="shared" si="4"/>
        <v>9.42</v>
      </c>
      <c r="M39" s="43">
        <f t="shared" si="5"/>
        <v>209.92745</v>
      </c>
    </row>
    <row r="40" spans="1:13" ht="12.75">
      <c r="A40" s="16">
        <v>36</v>
      </c>
      <c r="B40" s="2" t="s">
        <v>32</v>
      </c>
      <c r="C40" s="6">
        <v>14479</v>
      </c>
      <c r="D40" s="34">
        <f t="shared" si="0"/>
        <v>2.1718499999999996</v>
      </c>
      <c r="E40" s="5">
        <v>3134</v>
      </c>
      <c r="F40" s="34">
        <f t="shared" si="1"/>
        <v>0.47009999999999996</v>
      </c>
      <c r="G40" s="9">
        <v>590478</v>
      </c>
      <c r="H40" s="28">
        <f t="shared" si="2"/>
        <v>147.61950000000002</v>
      </c>
      <c r="I40" s="31">
        <v>3134</v>
      </c>
      <c r="J40" s="34">
        <f t="shared" si="3"/>
        <v>23.505</v>
      </c>
      <c r="K40" s="7">
        <v>923</v>
      </c>
      <c r="L40" s="28">
        <f t="shared" si="4"/>
        <v>9.23</v>
      </c>
      <c r="M40" s="43">
        <f t="shared" si="5"/>
        <v>182.99645</v>
      </c>
    </row>
    <row r="41" spans="1:13" ht="12.75">
      <c r="A41" s="16">
        <v>37</v>
      </c>
      <c r="B41" s="2" t="s">
        <v>33</v>
      </c>
      <c r="C41" s="6">
        <v>8651</v>
      </c>
      <c r="D41" s="34">
        <f t="shared" si="0"/>
        <v>1.29765</v>
      </c>
      <c r="E41" s="5">
        <v>2516</v>
      </c>
      <c r="F41" s="34">
        <f t="shared" si="1"/>
        <v>0.37739999999999996</v>
      </c>
      <c r="G41" s="9">
        <v>460702</v>
      </c>
      <c r="H41" s="28">
        <f t="shared" si="2"/>
        <v>115.1755</v>
      </c>
      <c r="I41" s="31">
        <v>2516</v>
      </c>
      <c r="J41" s="34">
        <f t="shared" si="3"/>
        <v>18.87</v>
      </c>
      <c r="K41" s="7">
        <v>707</v>
      </c>
      <c r="L41" s="28">
        <f t="shared" si="4"/>
        <v>7.07</v>
      </c>
      <c r="M41" s="43">
        <f t="shared" si="5"/>
        <v>142.79055</v>
      </c>
    </row>
    <row r="42" spans="1:13" ht="12.75">
      <c r="A42" s="16">
        <v>38</v>
      </c>
      <c r="B42" s="2" t="s">
        <v>38</v>
      </c>
      <c r="C42" s="6">
        <v>13334</v>
      </c>
      <c r="D42" s="34">
        <f t="shared" si="0"/>
        <v>2.0000999999999998</v>
      </c>
      <c r="E42" s="5">
        <v>3076</v>
      </c>
      <c r="F42" s="34">
        <f t="shared" si="1"/>
        <v>0.4614</v>
      </c>
      <c r="G42" s="9">
        <v>622975</v>
      </c>
      <c r="H42" s="28">
        <f t="shared" si="2"/>
        <v>155.74375</v>
      </c>
      <c r="I42" s="31">
        <v>3076</v>
      </c>
      <c r="J42" s="34">
        <f t="shared" si="3"/>
        <v>23.07</v>
      </c>
      <c r="K42" s="7">
        <v>969</v>
      </c>
      <c r="L42" s="28">
        <f t="shared" si="4"/>
        <v>9.69</v>
      </c>
      <c r="M42" s="43">
        <f t="shared" si="5"/>
        <v>190.96525</v>
      </c>
    </row>
    <row r="43" spans="1:13" ht="13.5" thickBot="1">
      <c r="A43" s="17">
        <v>39</v>
      </c>
      <c r="B43" s="18" t="s">
        <v>39</v>
      </c>
      <c r="C43" s="19">
        <v>14337</v>
      </c>
      <c r="D43" s="35">
        <f t="shared" si="0"/>
        <v>2.15055</v>
      </c>
      <c r="E43" s="20">
        <v>3578</v>
      </c>
      <c r="F43" s="35">
        <f t="shared" si="1"/>
        <v>0.5367</v>
      </c>
      <c r="G43" s="21">
        <v>758207</v>
      </c>
      <c r="H43" s="29">
        <f t="shared" si="2"/>
        <v>189.55175</v>
      </c>
      <c r="I43" s="32">
        <v>3578</v>
      </c>
      <c r="J43" s="35">
        <f t="shared" si="3"/>
        <v>26.834999999999997</v>
      </c>
      <c r="K43" s="22">
        <v>973</v>
      </c>
      <c r="L43" s="40">
        <f t="shared" si="4"/>
        <v>9.73</v>
      </c>
      <c r="M43" s="44">
        <f>+L43+J43+H43+F43+D43</f>
        <v>228.804</v>
      </c>
    </row>
    <row r="44" spans="1:13" ht="13.5" thickBot="1">
      <c r="A44" s="52" t="s">
        <v>40</v>
      </c>
      <c r="B44" s="53"/>
      <c r="C44" s="23">
        <f aca="true" t="shared" si="6" ref="C44:M44">SUM(C5:C43)</f>
        <v>396998</v>
      </c>
      <c r="D44" s="48">
        <f t="shared" si="6"/>
        <v>59.549699999999994</v>
      </c>
      <c r="E44" s="23">
        <f t="shared" si="6"/>
        <v>103969</v>
      </c>
      <c r="F44" s="36">
        <f t="shared" si="6"/>
        <v>15.595349999999996</v>
      </c>
      <c r="G44" s="24">
        <f t="shared" si="6"/>
        <v>20291456</v>
      </c>
      <c r="H44" s="36">
        <f t="shared" si="6"/>
        <v>5072.863999999999</v>
      </c>
      <c r="I44" s="23">
        <f t="shared" si="6"/>
        <v>103969</v>
      </c>
      <c r="J44" s="36">
        <f t="shared" si="6"/>
        <v>779.7675</v>
      </c>
      <c r="K44" s="24">
        <f t="shared" si="6"/>
        <v>30887</v>
      </c>
      <c r="L44" s="41">
        <f t="shared" si="6"/>
        <v>308.87000000000006</v>
      </c>
      <c r="M44" s="49">
        <f t="shared" si="6"/>
        <v>6236.6465499999995</v>
      </c>
    </row>
  </sheetData>
  <sheetProtection/>
  <mergeCells count="10">
    <mergeCell ref="A1:M1"/>
    <mergeCell ref="A2:M2"/>
    <mergeCell ref="A44:B44"/>
    <mergeCell ref="C3:D3"/>
    <mergeCell ref="E3:F3"/>
    <mergeCell ref="G3:H3"/>
    <mergeCell ref="I3:J3"/>
    <mergeCell ref="K3:L3"/>
    <mergeCell ref="A3:A4"/>
    <mergeCell ref="B3:B4"/>
  </mergeCells>
  <printOptions horizontalCentered="1" verticalCentered="1"/>
  <pageMargins left="0.7086614173228347" right="0.7086614173228347" top="0" bottom="0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R.S.SINGH</dc:creator>
  <cp:keywords/>
  <dc:description/>
  <cp:lastModifiedBy>R. S. Singh</cp:lastModifiedBy>
  <cp:lastPrinted>2014-05-02T05:54:11Z</cp:lastPrinted>
  <dcterms:created xsi:type="dcterms:W3CDTF">2006-09-27T12:21:35Z</dcterms:created>
  <dcterms:modified xsi:type="dcterms:W3CDTF">2014-06-06T06:16:00Z</dcterms:modified>
  <cp:category/>
  <cp:version/>
  <cp:contentType/>
  <cp:contentStatus/>
</cp:coreProperties>
</file>